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ocuments\iKT\HIT Resources\Clinical Prediction Rules\SCI van middendorp\"/>
    </mc:Choice>
  </mc:AlternateContent>
  <xr:revisionPtr revIDLastSave="0" documentId="13_ncr:1_{EFE6F1EC-D68A-427E-AB25-FFEFE2153F9F}" xr6:coauthVersionLast="45" xr6:coauthVersionMax="45" xr10:uidLastSave="{00000000-0000-0000-0000-000000000000}"/>
  <bookViews>
    <workbookView xWindow="-28920" yWindow="-3510" windowWidth="29040" windowHeight="15840" xr2:uid="{00000000-000D-0000-FFFF-FFFF00000000}"/>
  </bookViews>
  <sheets>
    <sheet name="SCI CP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54" i="1" l="1"/>
  <c r="AE53" i="1"/>
  <c r="AE52" i="1"/>
  <c r="AE51" i="1"/>
  <c r="AE50" i="1"/>
  <c r="AE49" i="1"/>
  <c r="AE48" i="1"/>
  <c r="AE47" i="1"/>
  <c r="AE46" i="1"/>
  <c r="AE45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G4" i="1"/>
  <c r="AH4" i="1" s="1"/>
  <c r="E4" i="1" s="1"/>
  <c r="AE4" i="1"/>
</calcChain>
</file>

<file path=xl/sharedStrings.xml><?xml version="1.0" encoding="utf-8"?>
<sst xmlns="http://schemas.openxmlformats.org/spreadsheetml/2006/main" count="12" uniqueCount="12">
  <si>
    <t>Traumatic SCI ambulation clinical prediction Rule</t>
  </si>
  <si>
    <r>
      <t xml:space="preserve">- uses data collected in </t>
    </r>
    <r>
      <rPr>
        <b/>
        <u/>
        <sz val="11"/>
        <color theme="1"/>
        <rFont val="Calibri"/>
        <family val="2"/>
        <scheme val="minor"/>
      </rPr>
      <t>first 15 days</t>
    </r>
    <r>
      <rPr>
        <sz val="11"/>
        <color theme="1"/>
        <rFont val="Calibri"/>
        <family val="2"/>
        <scheme val="minor"/>
      </rPr>
      <t xml:space="preserve"> following injury to predict independent (i.e. without supervision) ambulation at </t>
    </r>
    <r>
      <rPr>
        <b/>
        <u/>
        <sz val="11"/>
        <color theme="1"/>
        <rFont val="Calibri"/>
        <family val="2"/>
        <scheme val="minor"/>
      </rPr>
      <t>12 months</t>
    </r>
  </si>
  <si>
    <t>Score</t>
  </si>
  <si>
    <t>Probability</t>
  </si>
  <si>
    <t>Patient score</t>
  </si>
  <si>
    <t>Patient probability</t>
  </si>
  <si>
    <t>Age</t>
  </si>
  <si>
    <t>Best motor score L3 (0-5)</t>
  </si>
  <si>
    <t>Best motor score S1 (0-5)</t>
  </si>
  <si>
    <t>Best light touch score L3 (0-2)</t>
  </si>
  <si>
    <t>Best light touch score S1 (0-2)</t>
  </si>
  <si>
    <r>
      <t xml:space="preserve">For questions, contact Chris Henderson at </t>
    </r>
    <r>
      <rPr>
        <b/>
        <u/>
        <sz val="11"/>
        <color theme="4"/>
        <rFont val="Calibri"/>
        <family val="2"/>
        <scheme val="minor"/>
      </rPr>
      <t>chende@knowledgetranslation.org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</si>
</sst>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1" xfId="0" applyFill="1" applyBorder="1" applyAlignment="1" applyProtection="1">
      <alignment horizontal="center"/>
      <protection locked="0"/>
    </xf>
    <xf numFmtId="0" fontId="1" fillId="5" borderId="3" xfId="0" applyFont="1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2" xfId="0" quotePrefix="1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2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4" borderId="0" xfId="0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164" fontId="0" fillId="2" borderId="0" xfId="0" applyNumberFormat="1" applyFill="1" applyProtection="1">
      <protection hidden="1"/>
    </xf>
    <xf numFmtId="164" fontId="0" fillId="2" borderId="0" xfId="0" applyNumberFormat="1" applyFill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Probability of Independent Ambulation at 12 months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Prediction Rule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'SCI CPR'!$AD$4:$AD$54</c:f>
              <c:numCache>
                <c:formatCode>General</c:formatCode>
                <c:ptCount val="5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11</c:v>
                </c:pt>
                <c:pt idx="22">
                  <c:v>12</c:v>
                </c:pt>
                <c:pt idx="23">
                  <c:v>13</c:v>
                </c:pt>
                <c:pt idx="24">
                  <c:v>14</c:v>
                </c:pt>
                <c:pt idx="25">
                  <c:v>15</c:v>
                </c:pt>
                <c:pt idx="26">
                  <c:v>16</c:v>
                </c:pt>
                <c:pt idx="27">
                  <c:v>17</c:v>
                </c:pt>
                <c:pt idx="28">
                  <c:v>18</c:v>
                </c:pt>
                <c:pt idx="29">
                  <c:v>19</c:v>
                </c:pt>
                <c:pt idx="30">
                  <c:v>20</c:v>
                </c:pt>
                <c:pt idx="31">
                  <c:v>21</c:v>
                </c:pt>
                <c:pt idx="32">
                  <c:v>22</c:v>
                </c:pt>
                <c:pt idx="33">
                  <c:v>23</c:v>
                </c:pt>
                <c:pt idx="34">
                  <c:v>24</c:v>
                </c:pt>
                <c:pt idx="35">
                  <c:v>25</c:v>
                </c:pt>
                <c:pt idx="36">
                  <c:v>26</c:v>
                </c:pt>
                <c:pt idx="37">
                  <c:v>27</c:v>
                </c:pt>
                <c:pt idx="38">
                  <c:v>28</c:v>
                </c:pt>
                <c:pt idx="39">
                  <c:v>29</c:v>
                </c:pt>
                <c:pt idx="40">
                  <c:v>30</c:v>
                </c:pt>
                <c:pt idx="41">
                  <c:v>31</c:v>
                </c:pt>
                <c:pt idx="42">
                  <c:v>32</c:v>
                </c:pt>
                <c:pt idx="43">
                  <c:v>33</c:v>
                </c:pt>
                <c:pt idx="44">
                  <c:v>34</c:v>
                </c:pt>
                <c:pt idx="45">
                  <c:v>35</c:v>
                </c:pt>
                <c:pt idx="46">
                  <c:v>36</c:v>
                </c:pt>
                <c:pt idx="47">
                  <c:v>37</c:v>
                </c:pt>
                <c:pt idx="48">
                  <c:v>38</c:v>
                </c:pt>
                <c:pt idx="49">
                  <c:v>39</c:v>
                </c:pt>
                <c:pt idx="50">
                  <c:v>40</c:v>
                </c:pt>
              </c:numCache>
            </c:numRef>
          </c:xVal>
          <c:yVal>
            <c:numRef>
              <c:f>'SCI CPR'!$AE$4:$AE$54</c:f>
              <c:numCache>
                <c:formatCode>0.0</c:formatCode>
                <c:ptCount val="51"/>
                <c:pt idx="0">
                  <c:v>0.26172772782428749</c:v>
                </c:pt>
                <c:pt idx="1">
                  <c:v>0.34155341666914074</c:v>
                </c:pt>
                <c:pt idx="2">
                  <c:v>0.44561677727784599</c:v>
                </c:pt>
                <c:pt idx="3">
                  <c:v>0.58120091173092669</c:v>
                </c:pt>
                <c:pt idx="4">
                  <c:v>0.75772412678608114</c:v>
                </c:pt>
                <c:pt idx="5">
                  <c:v>0.98732879822939901</c:v>
                </c:pt>
                <c:pt idx="6">
                  <c:v>1.2856067223098591</c:v>
                </c:pt>
                <c:pt idx="7">
                  <c:v>1.6724740674108518</c:v>
                </c:pt>
                <c:pt idx="8">
                  <c:v>2.1731953918252382</c:v>
                </c:pt>
                <c:pt idx="9">
                  <c:v>2.8195287970142568</c:v>
                </c:pt>
                <c:pt idx="10">
                  <c:v>3.6509152711338713</c:v>
                </c:pt>
                <c:pt idx="11">
                  <c:v>4.7155548083017838</c:v>
                </c:pt>
                <c:pt idx="12">
                  <c:v>6.0710903360977797</c:v>
                </c:pt>
                <c:pt idx="13">
                  <c:v>7.7844544315070046</c:v>
                </c:pt>
                <c:pt idx="14">
                  <c:v>9.9302385174957788</c:v>
                </c:pt>
                <c:pt idx="15">
                  <c:v>12.586774201660479</c:v>
                </c:pt>
                <c:pt idx="16">
                  <c:v>15.829089842302983</c:v>
                </c:pt>
                <c:pt idx="17">
                  <c:v>19.718213900176039</c:v>
                </c:pt>
                <c:pt idx="18">
                  <c:v>24.287159031551791</c:v>
                </c:pt>
                <c:pt idx="19">
                  <c:v>29.525430200190893</c:v>
                </c:pt>
                <c:pt idx="20">
                  <c:v>35.365764135095937</c:v>
                </c:pt>
                <c:pt idx="21">
                  <c:v>41.678145091596669</c:v>
                </c:pt>
                <c:pt idx="22">
                  <c:v>48.275684068067044</c:v>
                </c:pt>
                <c:pt idx="23">
                  <c:v>54.933891498821922</c:v>
                </c:pt>
                <c:pt idx="24">
                  <c:v>61.419964277689523</c:v>
                </c:pt>
                <c:pt idx="25">
                  <c:v>67.524400528384504</c:v>
                </c:pt>
                <c:pt idx="26">
                  <c:v>73.08619212737824</c:v>
                </c:pt>
                <c:pt idx="27">
                  <c:v>78.005724498825487</c:v>
                </c:pt>
                <c:pt idx="28">
                  <c:v>82.244482607492458</c:v>
                </c:pt>
                <c:pt idx="29">
                  <c:v>85.814893509951233</c:v>
                </c:pt>
                <c:pt idx="30">
                  <c:v>88.765413637779872</c:v>
                </c:pt>
                <c:pt idx="31">
                  <c:v>91.165403150278863</c:v>
                </c:pt>
                <c:pt idx="32">
                  <c:v>93.092591023289444</c:v>
                </c:pt>
                <c:pt idx="33">
                  <c:v>94.624170205733066</c:v>
                </c:pt>
                <c:pt idx="34">
                  <c:v>95.831359454597589</c:v>
                </c:pt>
                <c:pt idx="35">
                  <c:v>96.776698180302674</c:v>
                </c:pt>
                <c:pt idx="36">
                  <c:v>97.513221800178627</c:v>
                </c:pt>
                <c:pt idx="37">
                  <c:v>98.084780548184668</c:v>
                </c:pt>
                <c:pt idx="38">
                  <c:v>98.526957208001718</c:v>
                </c:pt>
                <c:pt idx="39">
                  <c:v>98.868224209890769</c:v>
                </c:pt>
                <c:pt idx="40">
                  <c:v>99.131125451096864</c:v>
                </c:pt>
                <c:pt idx="41">
                  <c:v>99.333368889787593</c:v>
                </c:pt>
                <c:pt idx="42">
                  <c:v>99.488779935386333</c:v>
                </c:pt>
                <c:pt idx="43">
                  <c:v>99.608103099337939</c:v>
                </c:pt>
                <c:pt idx="44">
                  <c:v>99.699659287498122</c:v>
                </c:pt>
                <c:pt idx="45">
                  <c:v>99.7698752471658</c:v>
                </c:pt>
                <c:pt idx="46">
                  <c:v>99.823704607397801</c:v>
                </c:pt>
                <c:pt idx="47">
                  <c:v>99.864959579039763</c:v>
                </c:pt>
                <c:pt idx="48">
                  <c:v>99.896570457273299</c:v>
                </c:pt>
                <c:pt idx="49">
                  <c:v>99.920787586160486</c:v>
                </c:pt>
                <c:pt idx="50">
                  <c:v>99.939337927945161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C8E-4B2B-A38B-B523B2A8EBF7}"/>
            </c:ext>
          </c:extLst>
        </c:ser>
        <c:ser>
          <c:idx val="1"/>
          <c:order val="1"/>
          <c:tx>
            <c:v>Patient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'SCI CPR'!$AG$4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'SCI CPR'!$AH$4</c:f>
              <c:numCache>
                <c:formatCode>0.0</c:formatCode>
                <c:ptCount val="1"/>
                <c:pt idx="0">
                  <c:v>3.6509152711338713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C8E-4B2B-A38B-B523B2A8E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576"/>
        <c:axId val="96266880"/>
      </c:scatterChart>
      <c:valAx>
        <c:axId val="96264576"/>
        <c:scaling>
          <c:orientation val="minMax"/>
          <c:max val="40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Clinical Prediction</a:t>
                </a:r>
                <a:r>
                  <a:rPr lang="en-US" sz="1400" baseline="0"/>
                  <a:t> Rule </a:t>
                </a:r>
                <a:r>
                  <a:rPr lang="en-US" sz="1400"/>
                  <a:t>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266880"/>
        <c:crosses val="autoZero"/>
        <c:crossBetween val="midCat"/>
      </c:valAx>
      <c:valAx>
        <c:axId val="9626688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Ambulation Probability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264576"/>
        <c:crossesAt val="-1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8</xdr:row>
      <xdr:rowOff>38100</xdr:rowOff>
    </xdr:from>
    <xdr:to>
      <xdr:col>20</xdr:col>
      <xdr:colOff>409575</xdr:colOff>
      <xdr:row>30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76207</xdr:colOff>
      <xdr:row>9</xdr:row>
      <xdr:rowOff>0</xdr:rowOff>
    </xdr:from>
    <xdr:to>
      <xdr:col>5</xdr:col>
      <xdr:colOff>218891</xdr:colOff>
      <xdr:row>21</xdr:row>
      <xdr:rowOff>103632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6CB05D-F03E-4ABA-A481-0FC12D64B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7" y="1628775"/>
          <a:ext cx="3381184" cy="22753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4"/>
  <sheetViews>
    <sheetView tabSelected="1" zoomScale="85" zoomScaleNormal="85" workbookViewId="0">
      <selection activeCell="AF11" sqref="AF11"/>
    </sheetView>
  </sheetViews>
  <sheetFormatPr defaultRowHeight="14.25" x14ac:dyDescent="0.45"/>
  <cols>
    <col min="29" max="29" width="9.1328125" style="1"/>
    <col min="31" max="31" width="9.06640625" style="16"/>
  </cols>
  <sheetData>
    <row r="1" spans="1:34" x14ac:dyDescent="0.4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</row>
    <row r="2" spans="1:34" x14ac:dyDescent="0.4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</row>
    <row r="3" spans="1:34" x14ac:dyDescent="0.45">
      <c r="A3" s="9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AD3" t="s">
        <v>2</v>
      </c>
      <c r="AE3" s="16" t="s">
        <v>3</v>
      </c>
      <c r="AG3" t="s">
        <v>4</v>
      </c>
      <c r="AH3" t="s">
        <v>5</v>
      </c>
    </row>
    <row r="4" spans="1:34" x14ac:dyDescent="0.45">
      <c r="A4" s="2"/>
      <c r="B4" s="7" t="s">
        <v>6</v>
      </c>
      <c r="C4" s="7"/>
      <c r="D4" s="7"/>
      <c r="E4" s="15" t="str">
        <f>"Based on currrent motor and sensory status, the patient has a "&amp;ROUND(AH4,1)&amp;"% chance of independent ambulation at 12 months (van Middendorp, 2011)"</f>
        <v>Based on currrent motor and sensory status, the patient has a 3.7% chance of independent ambulation at 12 months (van Middendorp, 2011)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8"/>
      <c r="AD4" s="1">
        <v>-10</v>
      </c>
      <c r="AE4" s="17">
        <f>EXP(-3.273+0.267*AD4)/(1+EXP(-3.273+0.267*AD4))*100</f>
        <v>0.26172772782428749</v>
      </c>
      <c r="AF4" s="1"/>
      <c r="AG4" s="1">
        <f>IF(A4&gt;64,-10,0)+A5*2+A6*2+A7*5+A8*5</f>
        <v>0</v>
      </c>
      <c r="AH4" s="18">
        <f>EXP(-3.273+0.267*AG4)/(1+EXP(-3.273+0.267*AG4))*100</f>
        <v>3.6509152711338713</v>
      </c>
    </row>
    <row r="5" spans="1:34" x14ac:dyDescent="0.45">
      <c r="A5" s="2"/>
      <c r="B5" s="7" t="s">
        <v>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AD5" s="1">
        <v>-9</v>
      </c>
      <c r="AE5" s="17">
        <f t="shared" ref="AE5:AE54" si="0">EXP(-3.273+0.267*AD5)/(1+EXP(-3.273+0.267*AD5))*100</f>
        <v>0.34155341666914074</v>
      </c>
      <c r="AF5" s="1"/>
      <c r="AG5" s="1"/>
      <c r="AH5" s="1"/>
    </row>
    <row r="6" spans="1:34" x14ac:dyDescent="0.45">
      <c r="A6" s="2"/>
      <c r="B6" s="7" t="s">
        <v>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/>
      <c r="AD6" s="1">
        <v>-8</v>
      </c>
      <c r="AE6" s="17">
        <f t="shared" si="0"/>
        <v>0.44561677727784599</v>
      </c>
      <c r="AF6" s="1"/>
      <c r="AG6" s="1"/>
      <c r="AH6" s="1"/>
    </row>
    <row r="7" spans="1:34" x14ac:dyDescent="0.45">
      <c r="A7" s="2"/>
      <c r="B7" s="7" t="s">
        <v>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8"/>
      <c r="AD7" s="1">
        <v>-7</v>
      </c>
      <c r="AE7" s="17">
        <f t="shared" si="0"/>
        <v>0.58120091173092669</v>
      </c>
      <c r="AF7" s="1"/>
      <c r="AG7" s="1"/>
      <c r="AH7" s="1"/>
    </row>
    <row r="8" spans="1:34" x14ac:dyDescent="0.45">
      <c r="A8" s="2"/>
      <c r="B8" s="7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8"/>
      <c r="AD8" s="1">
        <v>-6</v>
      </c>
      <c r="AE8" s="17">
        <f t="shared" si="0"/>
        <v>0.75772412678608114</v>
      </c>
      <c r="AF8" s="1"/>
      <c r="AG8" s="1"/>
      <c r="AH8" s="1"/>
    </row>
    <row r="9" spans="1:34" x14ac:dyDescent="0.45">
      <c r="A9" s="9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8"/>
      <c r="AD9" s="1">
        <v>-5</v>
      </c>
      <c r="AE9" s="17">
        <f t="shared" si="0"/>
        <v>0.98732879822939901</v>
      </c>
      <c r="AF9" s="1"/>
      <c r="AG9" s="1"/>
      <c r="AH9" s="1"/>
    </row>
    <row r="10" spans="1:34" x14ac:dyDescent="0.45">
      <c r="A10" s="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8"/>
      <c r="AD10" s="1">
        <v>-4</v>
      </c>
      <c r="AE10" s="17">
        <f t="shared" si="0"/>
        <v>1.2856067223098591</v>
      </c>
      <c r="AF10" s="1"/>
      <c r="AG10" s="1"/>
      <c r="AH10" s="1"/>
    </row>
    <row r="11" spans="1:34" x14ac:dyDescent="0.45">
      <c r="A11" s="9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8"/>
      <c r="AD11" s="1">
        <v>-3</v>
      </c>
      <c r="AE11" s="17">
        <f t="shared" si="0"/>
        <v>1.6724740674108518</v>
      </c>
      <c r="AF11" s="1"/>
      <c r="AG11" s="1"/>
      <c r="AH11" s="1"/>
    </row>
    <row r="12" spans="1:34" x14ac:dyDescent="0.45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8"/>
      <c r="AD12" s="1">
        <v>-2</v>
      </c>
      <c r="AE12" s="17">
        <f t="shared" si="0"/>
        <v>2.1731953918252382</v>
      </c>
      <c r="AF12" s="1"/>
      <c r="AG12" s="1"/>
      <c r="AH12" s="1"/>
    </row>
    <row r="13" spans="1:34" x14ac:dyDescent="0.45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8"/>
      <c r="AD13" s="1">
        <v>-1</v>
      </c>
      <c r="AE13" s="17">
        <f t="shared" si="0"/>
        <v>2.8195287970142568</v>
      </c>
      <c r="AF13" s="1"/>
      <c r="AG13" s="1"/>
      <c r="AH13" s="1"/>
    </row>
    <row r="14" spans="1:34" x14ac:dyDescent="0.45">
      <c r="A14" s="9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8"/>
      <c r="AD14" s="1">
        <v>0</v>
      </c>
      <c r="AE14" s="17">
        <f t="shared" si="0"/>
        <v>3.6509152711338713</v>
      </c>
      <c r="AF14" s="1"/>
      <c r="AG14" s="1"/>
      <c r="AH14" s="1"/>
    </row>
    <row r="15" spans="1:34" x14ac:dyDescent="0.45">
      <c r="A15" s="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8"/>
      <c r="AD15" s="1">
        <v>1</v>
      </c>
      <c r="AE15" s="17">
        <f t="shared" si="0"/>
        <v>4.7155548083017838</v>
      </c>
      <c r="AF15" s="1"/>
      <c r="AG15" s="1"/>
      <c r="AH15" s="1"/>
    </row>
    <row r="16" spans="1:34" x14ac:dyDescent="0.45">
      <c r="A16" s="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8"/>
      <c r="AD16" s="1">
        <v>2</v>
      </c>
      <c r="AE16" s="17">
        <f t="shared" si="0"/>
        <v>6.0710903360977797</v>
      </c>
      <c r="AF16" s="1"/>
      <c r="AG16" s="1"/>
      <c r="AH16" s="1"/>
    </row>
    <row r="17" spans="1:34" x14ac:dyDescent="0.45">
      <c r="A17" s="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8"/>
      <c r="AD17" s="1">
        <v>3</v>
      </c>
      <c r="AE17" s="17">
        <f t="shared" si="0"/>
        <v>7.7844544315070046</v>
      </c>
      <c r="AF17" s="1"/>
      <c r="AG17" s="1"/>
      <c r="AH17" s="1"/>
    </row>
    <row r="18" spans="1:34" x14ac:dyDescent="0.45">
      <c r="A18" s="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8"/>
      <c r="AD18" s="1">
        <v>4</v>
      </c>
      <c r="AE18" s="17">
        <f t="shared" si="0"/>
        <v>9.9302385174957788</v>
      </c>
      <c r="AF18" s="1"/>
      <c r="AG18" s="1"/>
      <c r="AH18" s="1"/>
    </row>
    <row r="19" spans="1:34" x14ac:dyDescent="0.45">
      <c r="A19" s="9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8"/>
      <c r="AD19" s="1">
        <v>5</v>
      </c>
      <c r="AE19" s="17">
        <f t="shared" si="0"/>
        <v>12.586774201660479</v>
      </c>
      <c r="AF19" s="1"/>
      <c r="AG19" s="1"/>
      <c r="AH19" s="1"/>
    </row>
    <row r="20" spans="1:34" x14ac:dyDescent="0.45">
      <c r="A20" s="9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8"/>
      <c r="AD20" s="1">
        <v>6</v>
      </c>
      <c r="AE20" s="17">
        <f t="shared" si="0"/>
        <v>15.829089842302983</v>
      </c>
      <c r="AF20" s="1"/>
      <c r="AG20" s="1"/>
      <c r="AH20" s="1"/>
    </row>
    <row r="21" spans="1:34" x14ac:dyDescent="0.45">
      <c r="A21" s="9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8"/>
      <c r="AD21" s="1">
        <v>7</v>
      </c>
      <c r="AE21" s="17">
        <f t="shared" si="0"/>
        <v>19.718213900176039</v>
      </c>
      <c r="AF21" s="1"/>
      <c r="AG21" s="1"/>
      <c r="AH21" s="1"/>
    </row>
    <row r="22" spans="1:34" x14ac:dyDescent="0.45">
      <c r="A22" s="9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8"/>
      <c r="AD22" s="1">
        <v>8</v>
      </c>
      <c r="AE22" s="17">
        <f t="shared" si="0"/>
        <v>24.287159031551791</v>
      </c>
      <c r="AF22" s="1"/>
      <c r="AG22" s="1"/>
      <c r="AH22" s="1"/>
    </row>
    <row r="23" spans="1:34" x14ac:dyDescent="0.45">
      <c r="A23" s="13" t="s">
        <v>11</v>
      </c>
      <c r="B23" s="14"/>
      <c r="C23" s="14"/>
      <c r="D23" s="14"/>
      <c r="E23" s="14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8"/>
      <c r="AD23" s="1">
        <v>9</v>
      </c>
      <c r="AE23" s="17">
        <f t="shared" si="0"/>
        <v>29.525430200190893</v>
      </c>
      <c r="AF23" s="1"/>
      <c r="AG23" s="1"/>
      <c r="AH23" s="1"/>
    </row>
    <row r="24" spans="1:34" x14ac:dyDescent="0.45">
      <c r="A24" s="13"/>
      <c r="B24" s="14"/>
      <c r="C24" s="14"/>
      <c r="D24" s="14"/>
      <c r="E24" s="14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8"/>
      <c r="AD24" s="1">
        <v>10</v>
      </c>
      <c r="AE24" s="17">
        <f t="shared" si="0"/>
        <v>35.365764135095937</v>
      </c>
      <c r="AF24" s="1"/>
      <c r="AG24" s="1"/>
      <c r="AH24" s="1"/>
    </row>
    <row r="25" spans="1:34" x14ac:dyDescent="0.45">
      <c r="A25" s="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8"/>
      <c r="AD25" s="1">
        <v>11</v>
      </c>
      <c r="AE25" s="17">
        <f t="shared" si="0"/>
        <v>41.678145091596669</v>
      </c>
      <c r="AF25" s="1"/>
      <c r="AG25" s="1"/>
      <c r="AH25" s="1"/>
    </row>
    <row r="26" spans="1:34" x14ac:dyDescent="0.45">
      <c r="A26" s="9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8"/>
      <c r="AD26" s="1">
        <v>12</v>
      </c>
      <c r="AE26" s="17">
        <f t="shared" si="0"/>
        <v>48.275684068067044</v>
      </c>
      <c r="AF26" s="1"/>
      <c r="AG26" s="1"/>
      <c r="AH26" s="1"/>
    </row>
    <row r="27" spans="1:34" x14ac:dyDescent="0.45">
      <c r="A27" s="9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8"/>
      <c r="AD27" s="1">
        <v>13</v>
      </c>
      <c r="AE27" s="17">
        <f t="shared" si="0"/>
        <v>54.933891498821922</v>
      </c>
      <c r="AF27" s="1"/>
      <c r="AG27" s="1"/>
      <c r="AH27" s="1"/>
    </row>
    <row r="28" spans="1:34" x14ac:dyDescent="0.45">
      <c r="A28" s="9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8"/>
      <c r="AD28" s="1">
        <v>14</v>
      </c>
      <c r="AE28" s="17">
        <f t="shared" si="0"/>
        <v>61.419964277689523</v>
      </c>
      <c r="AF28" s="1"/>
      <c r="AG28" s="1"/>
      <c r="AH28" s="1"/>
    </row>
    <row r="29" spans="1:34" x14ac:dyDescent="0.45">
      <c r="A29" s="9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  <c r="AD29" s="1">
        <v>15</v>
      </c>
      <c r="AE29" s="17">
        <f t="shared" si="0"/>
        <v>67.524400528384504</v>
      </c>
      <c r="AF29" s="1"/>
      <c r="AG29" s="1"/>
      <c r="AH29" s="1"/>
    </row>
    <row r="30" spans="1:34" x14ac:dyDescent="0.45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  <c r="AD30" s="1">
        <v>16</v>
      </c>
      <c r="AE30" s="17">
        <f t="shared" si="0"/>
        <v>73.08619212737824</v>
      </c>
      <c r="AF30" s="1"/>
      <c r="AG30" s="1"/>
      <c r="AH30" s="1"/>
    </row>
    <row r="31" spans="1:34" x14ac:dyDescent="0.45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  <c r="AD31" s="1">
        <v>17</v>
      </c>
      <c r="AE31" s="17">
        <f t="shared" si="0"/>
        <v>78.005724498825487</v>
      </c>
      <c r="AF31" s="1"/>
      <c r="AG31" s="1"/>
      <c r="AH31" s="1"/>
    </row>
    <row r="32" spans="1:34" x14ac:dyDescent="0.4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2"/>
      <c r="AD32" s="1">
        <v>18</v>
      </c>
      <c r="AE32" s="17">
        <f t="shared" si="0"/>
        <v>82.244482607492458</v>
      </c>
      <c r="AF32" s="1"/>
      <c r="AG32" s="1"/>
      <c r="AH32" s="1"/>
    </row>
    <row r="33" spans="30:34" x14ac:dyDescent="0.45">
      <c r="AD33" s="1">
        <v>19</v>
      </c>
      <c r="AE33" s="17">
        <f t="shared" si="0"/>
        <v>85.814893509951233</v>
      </c>
      <c r="AF33" s="1"/>
      <c r="AG33" s="1"/>
      <c r="AH33" s="1"/>
    </row>
    <row r="34" spans="30:34" x14ac:dyDescent="0.45">
      <c r="AD34" s="1">
        <v>20</v>
      </c>
      <c r="AE34" s="17">
        <f t="shared" si="0"/>
        <v>88.765413637779872</v>
      </c>
      <c r="AF34" s="1"/>
      <c r="AG34" s="1"/>
      <c r="AH34" s="1"/>
    </row>
    <row r="35" spans="30:34" x14ac:dyDescent="0.45">
      <c r="AD35" s="1">
        <v>21</v>
      </c>
      <c r="AE35" s="17">
        <f t="shared" si="0"/>
        <v>91.165403150278863</v>
      </c>
      <c r="AF35" s="1"/>
      <c r="AG35" s="1"/>
      <c r="AH35" s="1"/>
    </row>
    <row r="36" spans="30:34" x14ac:dyDescent="0.45">
      <c r="AD36" s="1">
        <v>22</v>
      </c>
      <c r="AE36" s="17">
        <f t="shared" si="0"/>
        <v>93.092591023289444</v>
      </c>
      <c r="AF36" s="1"/>
      <c r="AG36" s="1"/>
      <c r="AH36" s="1"/>
    </row>
    <row r="37" spans="30:34" x14ac:dyDescent="0.45">
      <c r="AD37" s="1">
        <v>23</v>
      </c>
      <c r="AE37" s="17">
        <f t="shared" si="0"/>
        <v>94.624170205733066</v>
      </c>
      <c r="AF37" s="1"/>
      <c r="AG37" s="1"/>
      <c r="AH37" s="1"/>
    </row>
    <row r="38" spans="30:34" x14ac:dyDescent="0.45">
      <c r="AD38" s="1">
        <v>24</v>
      </c>
      <c r="AE38" s="17">
        <f t="shared" si="0"/>
        <v>95.831359454597589</v>
      </c>
      <c r="AF38" s="1"/>
      <c r="AG38" s="1"/>
      <c r="AH38" s="1"/>
    </row>
    <row r="39" spans="30:34" x14ac:dyDescent="0.45">
      <c r="AD39" s="1">
        <v>25</v>
      </c>
      <c r="AE39" s="17">
        <f t="shared" si="0"/>
        <v>96.776698180302674</v>
      </c>
      <c r="AF39" s="1"/>
      <c r="AG39" s="1"/>
      <c r="AH39" s="1"/>
    </row>
    <row r="40" spans="30:34" x14ac:dyDescent="0.45">
      <c r="AD40" s="1">
        <v>26</v>
      </c>
      <c r="AE40" s="17">
        <f t="shared" si="0"/>
        <v>97.513221800178627</v>
      </c>
      <c r="AF40" s="1"/>
      <c r="AG40" s="1"/>
      <c r="AH40" s="1"/>
    </row>
    <row r="41" spans="30:34" x14ac:dyDescent="0.45">
      <c r="AD41" s="1">
        <v>27</v>
      </c>
      <c r="AE41" s="17">
        <f t="shared" si="0"/>
        <v>98.084780548184668</v>
      </c>
      <c r="AF41" s="1"/>
      <c r="AG41" s="1"/>
      <c r="AH41" s="1"/>
    </row>
    <row r="42" spans="30:34" x14ac:dyDescent="0.45">
      <c r="AD42" s="1">
        <v>28</v>
      </c>
      <c r="AE42" s="17">
        <f t="shared" si="0"/>
        <v>98.526957208001718</v>
      </c>
      <c r="AF42" s="1"/>
      <c r="AG42" s="1"/>
      <c r="AH42" s="1"/>
    </row>
    <row r="43" spans="30:34" x14ac:dyDescent="0.45">
      <c r="AD43" s="1">
        <v>29</v>
      </c>
      <c r="AE43" s="17">
        <f t="shared" si="0"/>
        <v>98.868224209890769</v>
      </c>
      <c r="AF43" s="1"/>
      <c r="AG43" s="1"/>
      <c r="AH43" s="1"/>
    </row>
    <row r="44" spans="30:34" x14ac:dyDescent="0.45">
      <c r="AD44" s="1">
        <v>30</v>
      </c>
      <c r="AE44" s="17">
        <f t="shared" si="0"/>
        <v>99.131125451096864</v>
      </c>
      <c r="AF44" s="1"/>
      <c r="AG44" s="1"/>
      <c r="AH44" s="1"/>
    </row>
    <row r="45" spans="30:34" x14ac:dyDescent="0.45">
      <c r="AD45" s="1">
        <v>31</v>
      </c>
      <c r="AE45" s="17">
        <f t="shared" si="0"/>
        <v>99.333368889787593</v>
      </c>
      <c r="AF45" s="1"/>
      <c r="AG45" s="1"/>
      <c r="AH45" s="1"/>
    </row>
    <row r="46" spans="30:34" x14ac:dyDescent="0.45">
      <c r="AD46" s="1">
        <v>32</v>
      </c>
      <c r="AE46" s="17">
        <f t="shared" si="0"/>
        <v>99.488779935386333</v>
      </c>
      <c r="AF46" s="1"/>
      <c r="AG46" s="1"/>
      <c r="AH46" s="1"/>
    </row>
    <row r="47" spans="30:34" x14ac:dyDescent="0.45">
      <c r="AD47" s="1">
        <v>33</v>
      </c>
      <c r="AE47" s="17">
        <f t="shared" si="0"/>
        <v>99.608103099337939</v>
      </c>
      <c r="AF47" s="1"/>
      <c r="AG47" s="1"/>
      <c r="AH47" s="1"/>
    </row>
    <row r="48" spans="30:34" x14ac:dyDescent="0.45">
      <c r="AD48" s="1">
        <v>34</v>
      </c>
      <c r="AE48" s="17">
        <f t="shared" si="0"/>
        <v>99.699659287498122</v>
      </c>
      <c r="AF48" s="1"/>
      <c r="AG48" s="1"/>
      <c r="AH48" s="1"/>
    </row>
    <row r="49" spans="30:34" x14ac:dyDescent="0.45">
      <c r="AD49" s="1">
        <v>35</v>
      </c>
      <c r="AE49" s="17">
        <f t="shared" si="0"/>
        <v>99.7698752471658</v>
      </c>
      <c r="AF49" s="1"/>
      <c r="AG49" s="1"/>
      <c r="AH49" s="1"/>
    </row>
    <row r="50" spans="30:34" x14ac:dyDescent="0.45">
      <c r="AD50" s="1">
        <v>36</v>
      </c>
      <c r="AE50" s="17">
        <f t="shared" si="0"/>
        <v>99.823704607397801</v>
      </c>
      <c r="AF50" s="1"/>
      <c r="AG50" s="1"/>
      <c r="AH50" s="1"/>
    </row>
    <row r="51" spans="30:34" x14ac:dyDescent="0.45">
      <c r="AD51" s="1">
        <v>37</v>
      </c>
      <c r="AE51" s="17">
        <f t="shared" si="0"/>
        <v>99.864959579039763</v>
      </c>
      <c r="AF51" s="1"/>
      <c r="AG51" s="1"/>
      <c r="AH51" s="1"/>
    </row>
    <row r="52" spans="30:34" x14ac:dyDescent="0.45">
      <c r="AD52" s="1">
        <v>38</v>
      </c>
      <c r="AE52" s="17">
        <f t="shared" si="0"/>
        <v>99.896570457273299</v>
      </c>
      <c r="AF52" s="1"/>
      <c r="AG52" s="1"/>
      <c r="AH52" s="1"/>
    </row>
    <row r="53" spans="30:34" x14ac:dyDescent="0.45">
      <c r="AD53" s="1">
        <v>39</v>
      </c>
      <c r="AE53" s="17">
        <f t="shared" si="0"/>
        <v>99.920787586160486</v>
      </c>
      <c r="AF53" s="1"/>
      <c r="AG53" s="1"/>
      <c r="AH53" s="1"/>
    </row>
    <row r="54" spans="30:34" x14ac:dyDescent="0.45">
      <c r="AD54" s="1">
        <v>40</v>
      </c>
      <c r="AE54" s="17">
        <f t="shared" si="0"/>
        <v>99.939337927945161</v>
      </c>
      <c r="AF54" s="1"/>
      <c r="AG54" s="1"/>
      <c r="AH54" s="1"/>
    </row>
  </sheetData>
  <sheetProtection algorithmName="SHA-512" hashValue="p6IE5SMiriS1JxKuGf5s6K+2CHqZXAm+BsTtaRuDDbuMwn0J1PrxZxHgysK7sDx/4Y8USnqLWkyxCCXrqcMsiw==" saltValue="1aWxXegwZf9KKhL51hkE4A==" spinCount="100000" sheet="1" objects="1" scenarios="1"/>
  <mergeCells count="2">
    <mergeCell ref="E4:T4"/>
    <mergeCell ref="A23:E24"/>
  </mergeCells>
  <conditionalFormatting sqref="E4:T4">
    <cfRule type="expression" dxfId="0" priority="1">
      <formula>COUNTBLANK($A$4:$A$8)&gt;0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 CPR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Henderson</dc:creator>
  <cp:lastModifiedBy>Chris</cp:lastModifiedBy>
  <dcterms:created xsi:type="dcterms:W3CDTF">2019-01-15T22:43:44Z</dcterms:created>
  <dcterms:modified xsi:type="dcterms:W3CDTF">2020-07-08T21:36:28Z</dcterms:modified>
</cp:coreProperties>
</file>